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r\Documents\"/>
    </mc:Choice>
  </mc:AlternateContent>
  <xr:revisionPtr revIDLastSave="0" documentId="13_ncr:1_{B20CC6A1-6D4F-41CF-BF41-8F244ED69B2A}" xr6:coauthVersionLast="47" xr6:coauthVersionMax="47" xr10:uidLastSave="{00000000-0000-0000-0000-000000000000}"/>
  <bookViews>
    <workbookView xWindow="-28920" yWindow="-120" windowWidth="29040" windowHeight="15720" xr2:uid="{79C8A1FC-577B-4DBA-A35E-C60617D695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" i="1" l="1"/>
  <c r="AB4" i="1"/>
  <c r="AA4" i="1"/>
  <c r="Z4" i="1"/>
  <c r="Y4" i="1"/>
  <c r="X4" i="1"/>
  <c r="W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<sst xmlns="http://schemas.openxmlformats.org/spreadsheetml/2006/main" count="66" uniqueCount="60">
  <si>
    <t>6SP-1N</t>
  </si>
  <si>
    <t>5CL-1W</t>
  </si>
  <si>
    <t>5CL-2S</t>
  </si>
  <si>
    <t>2NT=S</t>
  </si>
  <si>
    <t>3DD=N</t>
  </si>
  <si>
    <t>2DD+1S</t>
  </si>
  <si>
    <t>2SP=E</t>
  </si>
  <si>
    <t>2HT=W</t>
  </si>
  <si>
    <t>3NT+1S</t>
  </si>
  <si>
    <t>4SP+1N</t>
  </si>
  <si>
    <t>4SPx-1s</t>
  </si>
  <si>
    <t>PAR</t>
  </si>
  <si>
    <t>REZ</t>
  </si>
  <si>
    <t>%</t>
  </si>
  <si>
    <t>3SP=S</t>
  </si>
  <si>
    <t>3SPX=S</t>
  </si>
  <si>
    <t>3SP=W</t>
  </si>
  <si>
    <t>3DD-1W</t>
  </si>
  <si>
    <t>2NT=N</t>
  </si>
  <si>
    <t>1N-1E</t>
  </si>
  <si>
    <t>4SP+1E</t>
  </si>
  <si>
    <t>4SP+1W</t>
  </si>
  <si>
    <t>cadou de la adversari</t>
  </si>
  <si>
    <t>greșelile axei noastre</t>
  </si>
  <si>
    <t>1NT+1S</t>
  </si>
  <si>
    <t>am jucat parul donei și am luat medie</t>
  </si>
  <si>
    <t>am jucat parul donei sau mai bine și am luat un rezultat prost</t>
  </si>
  <si>
    <t>am jucat parul donei sau mai rău și am luat un rezultat bun</t>
  </si>
  <si>
    <t>OBS</t>
  </si>
  <si>
    <t xml:space="preserve">donele sunt luate de pe site-ul clubului din Brașov </t>
  </si>
  <si>
    <t>https://festival-brasov.firebaseapp.com/2025/2025-11-16b.htm</t>
  </si>
  <si>
    <t>3HT=N</t>
  </si>
  <si>
    <t>5DX-1S</t>
  </si>
  <si>
    <t>3SP=E</t>
  </si>
  <si>
    <t>3N-2W</t>
  </si>
  <si>
    <t>4DD=S</t>
  </si>
  <si>
    <t>3N-4S</t>
  </si>
  <si>
    <t>2D=S</t>
  </si>
  <si>
    <t>4HT+1N</t>
  </si>
  <si>
    <t>4H=S</t>
  </si>
  <si>
    <t>2NTX-1E</t>
  </si>
  <si>
    <t>4SPXE</t>
  </si>
  <si>
    <t>2SP-1W</t>
  </si>
  <si>
    <t>done rotite</t>
  </si>
  <si>
    <t>3DD=S</t>
  </si>
  <si>
    <t>3DD+1S</t>
  </si>
  <si>
    <t>4SPXW</t>
  </si>
  <si>
    <t>4H=N</t>
  </si>
  <si>
    <t>4CLS</t>
  </si>
  <si>
    <t>2H-1E</t>
  </si>
  <si>
    <t>6H=S</t>
  </si>
  <si>
    <t>4H-1S</t>
  </si>
  <si>
    <t>4CL=W</t>
  </si>
  <si>
    <t>2SP+1E</t>
  </si>
  <si>
    <t>3CLN=</t>
  </si>
  <si>
    <t>2SP-1E</t>
  </si>
  <si>
    <t>4CL=N</t>
  </si>
  <si>
    <t>4SP-2E</t>
  </si>
  <si>
    <t>Media</t>
  </si>
  <si>
    <t>nr.donei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</si>
</sst>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2" fontId="0" fillId="0" borderId="0" xfId="0" applyNumberFormat="1"/>
    <xf numFmtId="2" fontId="0" fillId="2" borderId="0" xfId="0" applyNumberFormat="1" applyFill="1"/>
    <xf numFmtId="0" fontId="0" fillId="3" borderId="0" xfId="0" applyFill="1"/>
    <xf numFmtId="2" fontId="0" fillId="3" borderId="0" xfId="0" applyNumberFormat="1" applyFill="1"/>
    <xf numFmtId="0" fontId="0" fillId="4" borderId="0" xfId="0" applyFill="1"/>
    <xf numFmtId="2" fontId="0" fillId="4" borderId="0" xfId="0" applyNumberFormat="1" applyFill="1"/>
    <xf numFmtId="0" fontId="0" fillId="5" borderId="0" xfId="0" applyFill="1"/>
    <xf numFmtId="2" fontId="0" fillId="5" borderId="0" xfId="0" applyNumberFormat="1" applyFill="1"/>
    <xf numFmtId="0" fontId="0" fillId="0" borderId="0" xfId="0" applyAlignment="1"/>
    <xf numFmtId="0" fontId="0" fillId="0" borderId="1" xfId="0" applyBorder="1"/>
    <xf numFmtId="2" fontId="0" fillId="0" borderId="1" xfId="0" applyNumberFormat="1" applyBorder="1"/>
    <xf numFmtId="0" fontId="0" fillId="4" borderId="1" xfId="0" applyFill="1" applyBorder="1"/>
    <xf numFmtId="2" fontId="0" fillId="4" borderId="1" xfId="0" applyNumberFormat="1" applyFill="1" applyBorder="1"/>
    <xf numFmtId="0" fontId="0" fillId="6" borderId="0" xfId="0" applyFill="1"/>
    <xf numFmtId="0" fontId="0" fillId="6" borderId="0" xfId="0" applyFill="1" applyBorder="1"/>
    <xf numFmtId="0" fontId="0" fillId="2" borderId="0" xfId="0" applyFill="1" applyBorder="1"/>
    <xf numFmtId="0" fontId="0" fillId="4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3701-59F5-41CE-A0AF-F605A89CABAD}">
  <dimension ref="A1:AB13"/>
  <sheetViews>
    <sheetView tabSelected="1" zoomScale="208" zoomScaleNormal="20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5" x14ac:dyDescent="0.25"/>
  <sheetData>
    <row r="1" spans="1:28" x14ac:dyDescent="0.25">
      <c r="A1" t="s">
        <v>59</v>
      </c>
      <c r="B1" s="1">
        <v>1</v>
      </c>
      <c r="C1" s="8">
        <v>2</v>
      </c>
      <c r="D1" s="1">
        <v>3</v>
      </c>
      <c r="E1" s="6">
        <v>4</v>
      </c>
      <c r="F1" s="6">
        <v>5</v>
      </c>
      <c r="G1" s="4">
        <v>6</v>
      </c>
      <c r="H1" s="8">
        <v>7</v>
      </c>
      <c r="I1" s="8">
        <v>8</v>
      </c>
      <c r="J1" s="6">
        <v>9</v>
      </c>
      <c r="K1" s="4">
        <v>10</v>
      </c>
      <c r="L1" s="11">
        <v>11</v>
      </c>
      <c r="M1" s="1">
        <v>12</v>
      </c>
      <c r="N1" s="8">
        <v>13</v>
      </c>
      <c r="O1" s="1">
        <v>14</v>
      </c>
      <c r="P1" s="8">
        <v>15</v>
      </c>
      <c r="Q1" s="13">
        <v>16</v>
      </c>
      <c r="R1" s="15">
        <v>17</v>
      </c>
      <c r="S1" s="15">
        <v>18</v>
      </c>
      <c r="T1" s="15">
        <v>19</v>
      </c>
      <c r="U1" s="15">
        <v>20</v>
      </c>
      <c r="V1" s="18">
        <v>21</v>
      </c>
      <c r="W1" s="17">
        <v>22</v>
      </c>
      <c r="X1" s="1">
        <v>23</v>
      </c>
      <c r="Y1" s="1">
        <v>24</v>
      </c>
      <c r="Z1" s="15">
        <v>25</v>
      </c>
      <c r="AA1" s="15">
        <v>26</v>
      </c>
      <c r="AB1" t="s">
        <v>58</v>
      </c>
    </row>
    <row r="2" spans="1:28" x14ac:dyDescent="0.25">
      <c r="A2" t="s">
        <v>11</v>
      </c>
      <c r="B2" s="1" t="s">
        <v>9</v>
      </c>
      <c r="C2" s="8" t="s">
        <v>10</v>
      </c>
      <c r="D2" s="1" t="s">
        <v>3</v>
      </c>
      <c r="E2" s="6" t="s">
        <v>4</v>
      </c>
      <c r="F2" s="6" t="s">
        <v>6</v>
      </c>
      <c r="G2" s="4" t="s">
        <v>8</v>
      </c>
      <c r="H2" s="8" t="s">
        <v>14</v>
      </c>
      <c r="I2" s="8" t="s">
        <v>16</v>
      </c>
      <c r="J2" s="6" t="s">
        <v>18</v>
      </c>
      <c r="K2" s="4" t="s">
        <v>20</v>
      </c>
      <c r="L2" s="11" t="s">
        <v>3</v>
      </c>
      <c r="M2" s="1" t="s">
        <v>31</v>
      </c>
      <c r="N2" s="8" t="s">
        <v>33</v>
      </c>
      <c r="O2" s="1" t="s">
        <v>35</v>
      </c>
      <c r="P2" s="8" t="s">
        <v>6</v>
      </c>
      <c r="Q2" s="13" t="s">
        <v>38</v>
      </c>
      <c r="R2" s="4" t="s">
        <v>40</v>
      </c>
      <c r="S2" s="8" t="s">
        <v>41</v>
      </c>
      <c r="T2" s="1" t="s">
        <v>44</v>
      </c>
      <c r="U2" s="1" t="s">
        <v>46</v>
      </c>
      <c r="V2" s="6" t="s">
        <v>48</v>
      </c>
      <c r="W2" s="17" t="s">
        <v>50</v>
      </c>
      <c r="X2" s="17" t="s">
        <v>52</v>
      </c>
      <c r="Y2" s="17" t="s">
        <v>54</v>
      </c>
      <c r="Z2" s="17" t="s">
        <v>56</v>
      </c>
      <c r="AA2" s="18" t="s">
        <v>20</v>
      </c>
    </row>
    <row r="3" spans="1:28" x14ac:dyDescent="0.25">
      <c r="A3" t="s">
        <v>12</v>
      </c>
      <c r="B3" s="1" t="s">
        <v>0</v>
      </c>
      <c r="C3" s="8" t="s">
        <v>1</v>
      </c>
      <c r="D3" s="1" t="s">
        <v>2</v>
      </c>
      <c r="E3" s="6" t="s">
        <v>5</v>
      </c>
      <c r="F3" s="6" t="s">
        <v>7</v>
      </c>
      <c r="G3" s="4" t="s">
        <v>8</v>
      </c>
      <c r="H3" s="8" t="s">
        <v>15</v>
      </c>
      <c r="I3" s="8" t="s">
        <v>17</v>
      </c>
      <c r="J3" s="6" t="s">
        <v>19</v>
      </c>
      <c r="K3" s="4" t="s">
        <v>21</v>
      </c>
      <c r="L3" s="11" t="s">
        <v>24</v>
      </c>
      <c r="M3" s="1" t="s">
        <v>32</v>
      </c>
      <c r="N3" s="8" t="s">
        <v>34</v>
      </c>
      <c r="O3" s="1" t="s">
        <v>36</v>
      </c>
      <c r="P3" s="8" t="s">
        <v>37</v>
      </c>
      <c r="Q3" s="13" t="s">
        <v>39</v>
      </c>
      <c r="R3" s="4" t="s">
        <v>19</v>
      </c>
      <c r="S3" s="8" t="s">
        <v>42</v>
      </c>
      <c r="T3" s="1" t="s">
        <v>45</v>
      </c>
      <c r="U3" s="1" t="s">
        <v>47</v>
      </c>
      <c r="V3" s="6" t="s">
        <v>49</v>
      </c>
      <c r="W3" s="17" t="s">
        <v>51</v>
      </c>
      <c r="X3" s="17" t="s">
        <v>53</v>
      </c>
      <c r="Y3" s="17" t="s">
        <v>55</v>
      </c>
      <c r="Z3" s="17" t="s">
        <v>57</v>
      </c>
      <c r="AA3" s="18" t="s">
        <v>21</v>
      </c>
    </row>
    <row r="4" spans="1:28" s="2" customFormat="1" x14ac:dyDescent="0.25">
      <c r="A4" s="2" t="s">
        <v>13</v>
      </c>
      <c r="B4" s="3">
        <f>10/28*100</f>
        <v>35.714285714285715</v>
      </c>
      <c r="C4" s="9">
        <f>17/28*100</f>
        <v>60.714285714285708</v>
      </c>
      <c r="D4" s="3">
        <f>0/28*100</f>
        <v>0</v>
      </c>
      <c r="E4" s="7">
        <f>17/28*100</f>
        <v>60.714285714285708</v>
      </c>
      <c r="F4" s="7">
        <f>23/28*100</f>
        <v>82.142857142857139</v>
      </c>
      <c r="G4" s="5">
        <f>2/28*100</f>
        <v>7.1428571428571423</v>
      </c>
      <c r="H4" s="9">
        <f>28/28*100</f>
        <v>100</v>
      </c>
      <c r="I4" s="9">
        <f>16/28*100</f>
        <v>57.142857142857139</v>
      </c>
      <c r="J4" s="7">
        <f>16/28*100</f>
        <v>57.142857142857139</v>
      </c>
      <c r="K4" s="5">
        <f>4/28*100</f>
        <v>14.285714285714285</v>
      </c>
      <c r="L4" s="12">
        <f>13/28*100</f>
        <v>46.428571428571431</v>
      </c>
      <c r="M4" s="3">
        <f>4/28*100</f>
        <v>14.285714285714285</v>
      </c>
      <c r="N4" s="9">
        <f>27/28*100</f>
        <v>96.428571428571431</v>
      </c>
      <c r="O4" s="3">
        <f>4/28*100</f>
        <v>14.285714285714285</v>
      </c>
      <c r="P4" s="9">
        <f>17/28*100</f>
        <v>60.714285714285708</v>
      </c>
      <c r="Q4" s="14">
        <f>13/28*100</f>
        <v>46.428571428571431</v>
      </c>
      <c r="R4" s="5">
        <f>5/28*100</f>
        <v>17.857142857142858</v>
      </c>
      <c r="S4" s="9">
        <f>17/28*100</f>
        <v>60.714285714285708</v>
      </c>
      <c r="T4" s="3">
        <f>5/28*100</f>
        <v>17.857142857142858</v>
      </c>
      <c r="U4" s="3">
        <f>1/28*100</f>
        <v>3.5714285714285712</v>
      </c>
      <c r="V4" s="7">
        <f>20/28*100</f>
        <v>71.428571428571431</v>
      </c>
      <c r="W4" s="3">
        <f>2/28*100</f>
        <v>7.1428571428571423</v>
      </c>
      <c r="X4" s="3">
        <f>0/28*100</f>
        <v>0</v>
      </c>
      <c r="Y4" s="3">
        <f>9/28*100</f>
        <v>32.142857142857146</v>
      </c>
      <c r="Z4" s="3">
        <f>8/28*100</f>
        <v>28.571428571428569</v>
      </c>
      <c r="AA4" s="7">
        <f>21/28*100</f>
        <v>75</v>
      </c>
      <c r="AB4" s="2">
        <f>SUM(B4:AA4)/26</f>
        <v>41.071428571428562</v>
      </c>
    </row>
    <row r="6" spans="1:28" x14ac:dyDescent="0.25">
      <c r="A6" s="4"/>
      <c r="B6" s="10" t="s">
        <v>26</v>
      </c>
      <c r="C6" s="10"/>
      <c r="D6" s="10"/>
      <c r="E6" s="10"/>
      <c r="F6" s="10"/>
      <c r="G6" s="10"/>
    </row>
    <row r="7" spans="1:28" x14ac:dyDescent="0.25">
      <c r="A7" s="6"/>
      <c r="B7" s="10" t="s">
        <v>27</v>
      </c>
      <c r="C7" s="10"/>
      <c r="D7" s="10"/>
      <c r="E7" s="10"/>
      <c r="F7" s="10"/>
      <c r="G7" s="10"/>
    </row>
    <row r="8" spans="1:28" x14ac:dyDescent="0.25">
      <c r="A8" s="8"/>
      <c r="B8" s="10" t="s">
        <v>22</v>
      </c>
      <c r="C8" s="10"/>
      <c r="D8" s="10"/>
    </row>
    <row r="9" spans="1:28" x14ac:dyDescent="0.25">
      <c r="A9" s="1"/>
      <c r="B9" s="10" t="s">
        <v>23</v>
      </c>
      <c r="C9" s="10"/>
      <c r="D9" s="10"/>
    </row>
    <row r="10" spans="1:28" x14ac:dyDescent="0.25">
      <c r="A10" s="11"/>
      <c r="B10" t="s">
        <v>25</v>
      </c>
    </row>
    <row r="11" spans="1:28" x14ac:dyDescent="0.25">
      <c r="A11" s="16"/>
      <c r="B11" t="s">
        <v>43</v>
      </c>
    </row>
    <row r="12" spans="1:28" x14ac:dyDescent="0.25">
      <c r="A12" t="s">
        <v>28</v>
      </c>
      <c r="B12" s="10" t="s">
        <v>29</v>
      </c>
      <c r="C12" s="10"/>
      <c r="D12" s="10"/>
      <c r="E12" s="10"/>
      <c r="F12" s="10"/>
      <c r="G12" s="10"/>
    </row>
    <row r="13" spans="1:28" x14ac:dyDescent="0.25">
      <c r="B13" s="10" t="s">
        <v>30</v>
      </c>
      <c r="C13" s="10"/>
      <c r="D13" s="10"/>
      <c r="E13" s="10"/>
      <c r="F13" s="10"/>
      <c r="G13" s="10"/>
      <c r="H13" s="10"/>
    </row>
  </sheetData>
  <mergeCells count="6">
    <mergeCell ref="B6:G6"/>
    <mergeCell ref="B7:G7"/>
    <mergeCell ref="B8:D8"/>
    <mergeCell ref="B9:D9"/>
    <mergeCell ref="B12:G12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Valeriu Niculescu</dc:creator>
  <cp:lastModifiedBy>Valeriu Niculescu</cp:lastModifiedBy>
  <dcterms:created xsi:type="dcterms:W3CDTF">2025-11-18T09:20:23Z</dcterms:created>
  <dcterms:modified xsi:type="dcterms:W3CDTF">2025-11-18T11:01:59Z</dcterms:modified>
</cp:coreProperties>
</file>